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<sst xmlns="http://schemas.openxmlformats.org/spreadsheetml/2006/main" count="253" uniqueCount="253">
  <si>
    <t>(min manatla)</t>
  </si>
  <si>
    <t>Mənfəət və zərər maddələri</t>
  </si>
  <si>
    <t>İlin əvvəlindən hesabat tarixinədək, hesabat tarixi də daxil olmaqla</t>
  </si>
  <si>
    <r>
      <t xml:space="preserve">1. Faiz və gəlirlərin bu qəbildən olan növləri, </t>
    </r>
    <r>
      <rPr>
        <b/>
        <i/>
        <sz val="10"/>
        <rFont val="Times New Roman"/>
        <family val="1"/>
      </rPr>
      <t>cəmi</t>
    </r>
  </si>
  <si>
    <r>
      <t xml:space="preserve">a) Kreditlər üzrə faizlər, </t>
    </r>
    <r>
      <rPr>
        <i/>
        <sz val="10"/>
        <rFont val="Times New Roman"/>
        <family val="1"/>
      </rPr>
      <t>cəmi</t>
    </r>
  </si>
  <si>
    <t>1a</t>
  </si>
  <si>
    <t>a1) Mədən çıxarma sənayesi</t>
  </si>
  <si>
    <t>1a1</t>
  </si>
  <si>
    <t>a1.1) Xam neft, təbii qaz, daş kömür və digər yanacaq növlərinin hasilatı</t>
  </si>
  <si>
    <t>1a1_1</t>
  </si>
  <si>
    <t>a1.2) Metal filizlərinin hasilatı</t>
  </si>
  <si>
    <t>1a1_2</t>
  </si>
  <si>
    <t xml:space="preserve">a1.3) Mədənçıxarma sənayəsinin digər sahələri (karxana və s) </t>
  </si>
  <si>
    <t>1a1_3</t>
  </si>
  <si>
    <r>
      <t xml:space="preserve">a2) Emal sənayesi, </t>
    </r>
    <r>
      <rPr>
        <i/>
        <sz val="10"/>
        <rFont val="Times New Roman"/>
        <family val="1"/>
      </rPr>
      <t>cəmi</t>
    </r>
  </si>
  <si>
    <t>1a2</t>
  </si>
  <si>
    <t>a2.1) İçki və tütün də daxil olmaqla qida məhsullarının istehsalı</t>
  </si>
  <si>
    <t>1a2_1</t>
  </si>
  <si>
    <t>a2.2) Toxuculuq və tikiş sənayesi</t>
  </si>
  <si>
    <t>1a2_2</t>
  </si>
  <si>
    <t>a2.3) Dəri emalı, dəridən məmulatlar və ayaqqabı istehsalı</t>
  </si>
  <si>
    <t>1a2_3</t>
  </si>
  <si>
    <t>a2.4) Mebel, ağac məmulatlarının (pəncərə, qapı və s) istehsalı</t>
  </si>
  <si>
    <t>1a2_4</t>
  </si>
  <si>
    <t>a2.5) Sellüloz- kağız istehsalı və poliqrafiya fəaliyyəti</t>
  </si>
  <si>
    <t>1a2_5</t>
  </si>
  <si>
    <t>a2.6) Neft məhsullarının istehsalı</t>
  </si>
  <si>
    <t>1a2_6</t>
  </si>
  <si>
    <t>a2.7) Kimya sənayesi</t>
  </si>
  <si>
    <t>1a2_7</t>
  </si>
  <si>
    <t>a2.8) Rezin və plastmas məmulatların istehsalı</t>
  </si>
  <si>
    <t>1a2_8</t>
  </si>
  <si>
    <t>a2.9) Digər qeyri - metal mineral məhsulların istehsalı</t>
  </si>
  <si>
    <t>1a2_9</t>
  </si>
  <si>
    <t>a2.10) Metallurgiya sənayesi və hazır metal məmulatlarının istehsalı</t>
  </si>
  <si>
    <t>1a2_10</t>
  </si>
  <si>
    <t>a2.11) Maşın və avadanlıqların istehsalı</t>
  </si>
  <si>
    <t>1a2_11</t>
  </si>
  <si>
    <t>a2.12) Elektrik maşınları və elektrik avadanlıqlarının istehsalı</t>
  </si>
  <si>
    <t>1a2_12</t>
  </si>
  <si>
    <t>a2.13) Nəqliyyat vasitələri və avadanlıqlarının istehsalı</t>
  </si>
  <si>
    <t>1a2_13</t>
  </si>
  <si>
    <t>a2.14) Emal sənayesinin digər sahələri</t>
  </si>
  <si>
    <t>1a2_14</t>
  </si>
  <si>
    <t xml:space="preserve">a3) Elektrik enerjisi və Qazın istehsalı </t>
  </si>
  <si>
    <t>1a3</t>
  </si>
  <si>
    <t>a4) Sənayenin digər sahələri</t>
  </si>
  <si>
    <t>1a4</t>
  </si>
  <si>
    <t>a5) Kənd təsərrüfatı, cəmi</t>
  </si>
  <si>
    <t>1a5</t>
  </si>
  <si>
    <t>a5.1) Kənd təsərrüfatı, ovçuluq və bu sahədə xidmətlərin göstərilməsi</t>
  </si>
  <si>
    <t>1a5_1</t>
  </si>
  <si>
    <t>a5.2) Meşə təsərrüfatı və bu sahədə xidmətlərin göstərilməsi</t>
  </si>
  <si>
    <t>1a5_2</t>
  </si>
  <si>
    <t>a5.3) Balıqçılıq, balıq təsərrüfatı və bununla əlaqədar xidmətlər</t>
  </si>
  <si>
    <t>1a5_3</t>
  </si>
  <si>
    <t>a5.4) Digərləri</t>
  </si>
  <si>
    <t>1a5_4</t>
  </si>
  <si>
    <t>a6) Tikinti sahəsi, cəmi</t>
  </si>
  <si>
    <t>1a6</t>
  </si>
  <si>
    <t>a6.1) Yaşayış sahələrin tikintisi</t>
  </si>
  <si>
    <t>1a6_1</t>
  </si>
  <si>
    <t>a6.2) Qeyri-yaşayış sahələrin tikintisi</t>
  </si>
  <si>
    <t>1a6_2</t>
  </si>
  <si>
    <t>a6.3) Yol, körpü tikintisi</t>
  </si>
  <si>
    <t>1a6_3</t>
  </si>
  <si>
    <t>a6.4) Digər tikintilər</t>
  </si>
  <si>
    <t>1a6_4</t>
  </si>
  <si>
    <t>a7) Nəqliyyat, cəmi</t>
  </si>
  <si>
    <t>1a7</t>
  </si>
  <si>
    <t>a7.1) Quru yol nəqliyyatlarının fəaliyyəti</t>
  </si>
  <si>
    <t>1a7_1</t>
  </si>
  <si>
    <t>a7.2) Su nəqliyyatının fəaliyyəti</t>
  </si>
  <si>
    <t>1a7_2</t>
  </si>
  <si>
    <t>a7.3) Hava nəqliyyatı fəaliyyəti</t>
  </si>
  <si>
    <t>1a7_3</t>
  </si>
  <si>
    <t>a7.4) Köməkçi və əlavə nəqliyyat fəaliyyəti</t>
  </si>
  <si>
    <t>1a7_4</t>
  </si>
  <si>
    <t>a7.5) Digərləri</t>
  </si>
  <si>
    <t>1a7_5</t>
  </si>
  <si>
    <t>a8)  İnformasiya və Rabitə</t>
  </si>
  <si>
    <t>1a8</t>
  </si>
  <si>
    <t>a9) Ticarət sahəsinə kredit, cəmi</t>
  </si>
  <si>
    <t>1a9</t>
  </si>
  <si>
    <t xml:space="preserve">a9.1) Tikinti materialları və santexnika malları üzrə ixtisaslaşan  </t>
  </si>
  <si>
    <t>1a9_1</t>
  </si>
  <si>
    <t>a9.2) Avtomobil ticarəti üzrə ixtisaslaşan</t>
  </si>
  <si>
    <t>1a9_2</t>
  </si>
  <si>
    <t>a9.3) Elektrotexnika və məişət texnikası üzrə ixtisaslaşan</t>
  </si>
  <si>
    <t>1a9_3</t>
  </si>
  <si>
    <t>a9.4) Yeyinti, geyim və gündəlik məişət malları üzrə ixtisaslaşan</t>
  </si>
  <si>
    <t>1a9_4</t>
  </si>
  <si>
    <t>a9.5) Digərləri</t>
  </si>
  <si>
    <t>1a9_5</t>
  </si>
  <si>
    <t xml:space="preserve">a10) Digər qeyri-istehsal və xidmət sahələri </t>
  </si>
  <si>
    <t>1a10</t>
  </si>
  <si>
    <t>a11) İctimai Təşkilatlara</t>
  </si>
  <si>
    <t>1a11</t>
  </si>
  <si>
    <t>a12) Mərkəzi  idarəetmə orqanlarına və bələdiyyələrə verilmiş kreditlər</t>
  </si>
  <si>
    <t>1a12</t>
  </si>
  <si>
    <t xml:space="preserve">a13) Şəxsi, ailəvi və sair məqsədlər üçün fiziki şəxslərə kreditlər, cəmi </t>
  </si>
  <si>
    <t>1a13</t>
  </si>
  <si>
    <t>a13.1) Yaşayış sahəsinin alınmasına və tikintisinə</t>
  </si>
  <si>
    <t>1a13_1</t>
  </si>
  <si>
    <t xml:space="preserve">a13.2) Yaşayış sahəsinin təmirinə </t>
  </si>
  <si>
    <t>1a13_2</t>
  </si>
  <si>
    <t>a13.3) Avtomobil alınmasına</t>
  </si>
  <si>
    <t>1a13_3</t>
  </si>
  <si>
    <t>a13.4) Məişət avadanlıqlarının alınmasına</t>
  </si>
  <si>
    <t>1a13_4</t>
  </si>
  <si>
    <t>a13.5) Kredit kartları</t>
  </si>
  <si>
    <t>1a13_5</t>
  </si>
  <si>
    <t>a13.6) Digər</t>
  </si>
  <si>
    <t>1a13_6</t>
  </si>
  <si>
    <t>a14) Digər kreditlər</t>
  </si>
  <si>
    <t>1a14</t>
  </si>
  <si>
    <t>b) banklara 7 gündən çox olan müddətə verilmiş kreditlər</t>
  </si>
  <si>
    <t>1b</t>
  </si>
  <si>
    <t>c) digər maliyyə institutlarına kreditlər</t>
  </si>
  <si>
    <t>1c</t>
  </si>
  <si>
    <t>d) banklararası bazarın qısamüddətli maliyyə alətləri (7-ci gün də daxil olmaqla, 7 günədək olan kreditlər)</t>
  </si>
  <si>
    <t>1d</t>
  </si>
  <si>
    <t>e) banklarda depozitlər, o cümlədən</t>
  </si>
  <si>
    <t>1e</t>
  </si>
  <si>
    <t>e1)  AMB-də yerləşdirilmiş vəsaitlər</t>
  </si>
  <si>
    <t>1e_1</t>
  </si>
  <si>
    <t>f) digər maliyyə institutlarında depozitlər (banklardan başqa)</t>
  </si>
  <si>
    <t>1f</t>
  </si>
  <si>
    <t>g) REPO/əks REPO əməliyyatları üzrə</t>
  </si>
  <si>
    <t>1g</t>
  </si>
  <si>
    <t xml:space="preserve">h) ödəniş müddətinədək saxlanılan qiymətli kağızlar üzrə </t>
  </si>
  <si>
    <t>1h</t>
  </si>
  <si>
    <t xml:space="preserve">i) ticarət qiymətli kağızları üzrə </t>
  </si>
  <si>
    <t>1i</t>
  </si>
  <si>
    <t>j) faizli nostro hesablar üzrə</t>
  </si>
  <si>
    <t>1j</t>
  </si>
  <si>
    <t>k) digər faiz gəliri növləri</t>
  </si>
  <si>
    <t>1k</t>
  </si>
  <si>
    <t>1.1 Faiz borcları üzrə yaradılmış məqsədli ehtiyatlar</t>
  </si>
  <si>
    <t>1_1</t>
  </si>
  <si>
    <r>
      <t xml:space="preserve">2. Faizlər və onlara bağlı xərclər, </t>
    </r>
    <r>
      <rPr>
        <b/>
        <i/>
        <sz val="10"/>
        <rFont val="Times New Roman"/>
        <family val="1"/>
      </rPr>
      <t>cəmi</t>
    </r>
  </si>
  <si>
    <r>
      <t>a) depozitlər üzrə faizlər, c</t>
    </r>
    <r>
      <rPr>
        <i/>
        <sz val="10"/>
        <rFont val="Times New Roman"/>
        <family val="1"/>
      </rPr>
      <t>əmi</t>
    </r>
  </si>
  <si>
    <t>2a</t>
  </si>
  <si>
    <t>a1) fiziki şəxslərin tələbli depozitlər</t>
  </si>
  <si>
    <t>2a1</t>
  </si>
  <si>
    <t>a2) hüquqi şəxslərin tələbli depozitlər (bütün cari və çek hesabları daxil olmaqla)</t>
  </si>
  <si>
    <t>2a2</t>
  </si>
  <si>
    <t>a3) fiziki şəxslərin müddətli depozitləri</t>
  </si>
  <si>
    <t>2a3</t>
  </si>
  <si>
    <t>a4) hüquqi şəxslərin müddətli depozitləri</t>
  </si>
  <si>
    <t>2a4</t>
  </si>
  <si>
    <t>b) AMB-nin kreditləri</t>
  </si>
  <si>
    <t>2b</t>
  </si>
  <si>
    <t>c) banklararası bazarın qısamüddətli maliyyə alətləri (7-ci gün də daxil olmaqla, 7 günədək olan kreditlər)</t>
  </si>
  <si>
    <t>2c</t>
  </si>
  <si>
    <t xml:space="preserve">d) banklardan 7 gündən çox olan müddətə alınmış kreditlər </t>
  </si>
  <si>
    <t>2d</t>
  </si>
  <si>
    <t>e) beynəlxalq maliyyə institutlarından alınan borclar daxil olmaqla digər maliyyə institutlarının kreditləri</t>
  </si>
  <si>
    <t>2e</t>
  </si>
  <si>
    <t xml:space="preserve">f) bankların depozitləri </t>
  </si>
  <si>
    <t>2f</t>
  </si>
  <si>
    <t>g) digər maliyyə institutlarının depozitləri</t>
  </si>
  <si>
    <t>2g</t>
  </si>
  <si>
    <t>h) faizli loro hesablar üzrə</t>
  </si>
  <si>
    <t>2h</t>
  </si>
  <si>
    <t>i) REPO/əks REPO əməliyyatları üzrə</t>
  </si>
  <si>
    <t>2i</t>
  </si>
  <si>
    <t>j) mərkəzi idarəetmə orqanlarının depozitləri və kreditləri</t>
  </si>
  <si>
    <t>2j</t>
  </si>
  <si>
    <t>k) bələdiyyələrin depozitləri və kreditləri</t>
  </si>
  <si>
    <t>2k</t>
  </si>
  <si>
    <t>l) bank tərəfindən alınmış ipoteka kreditləri</t>
  </si>
  <si>
    <t>2l</t>
  </si>
  <si>
    <t>m) bank tərəfindən buraxılmış subordinasiyalı və sair bu qəbildən olan borc öhdəlikləri</t>
  </si>
  <si>
    <t>2m</t>
  </si>
  <si>
    <t>n) faizlərlə bağlı digər xərclər</t>
  </si>
  <si>
    <t>2n</t>
  </si>
  <si>
    <t>3. Xalis faiz gəliri (zərəri) (sətir 1 çıx sətir 1_1 və 2)</t>
  </si>
  <si>
    <r>
      <t xml:space="preserve">4. Qeyri-faiz gəlirləri, </t>
    </r>
    <r>
      <rPr>
        <b/>
        <i/>
        <sz val="10"/>
        <rFont val="Times New Roman"/>
        <family val="1"/>
      </rPr>
      <t>cəmi</t>
    </r>
  </si>
  <si>
    <t>a) hesabların aparılması üzrə xidmətlərdən komisyon gəliri</t>
  </si>
  <si>
    <t>4a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</si>
  <si>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</rPr>
      <t>cəmi</t>
    </r>
  </si>
  <si>
    <t>4b</t>
  </si>
  <si>
    <t>b1) xarici valyuta ticarəti üzrə gəlirlər (itkilər)</t>
  </si>
  <si>
    <t>4b1</t>
  </si>
  <si>
    <t>b2) xarici valyutada olan aktiv və passivlərin yenidən qiymətləndirilməsi uzrə gəlirlər (itkilər)</t>
  </si>
  <si>
    <t>4b2</t>
  </si>
  <si>
    <t>c) digər xidmət növlərindən komisyon gəliri</t>
  </si>
  <si>
    <t>4c</t>
  </si>
  <si>
    <t xml:space="preserve">d) qiymətli kağızların satışı üzrə gəlir (zərər) </t>
  </si>
  <si>
    <t>4d</t>
  </si>
  <si>
    <r>
      <t>e) təsərrüfat cəmiyyətlərdə iştirakdan və realizə edilən qiymətli kağızlara investisiyalardan gəlir, c</t>
    </r>
    <r>
      <rPr>
        <i/>
        <sz val="10"/>
        <rFont val="Times New Roman"/>
        <family val="1"/>
      </rPr>
      <t>əmi</t>
    </r>
  </si>
  <si>
    <t>4e</t>
  </si>
  <si>
    <t xml:space="preserve">e1) icmallaşmamış törəmə təsərrüfat cəmiyyətlərində  (50%+1 səs hüququ verən səhm və ya başqa formada törəməsidirsə) iştirakdan gəlir </t>
  </si>
  <si>
    <t>4e1</t>
  </si>
  <si>
    <t>e2) icmallaşmamış digər təsərrüfat cəmiyyətlərində (50%-dən az) iştirakdan gəlir</t>
  </si>
  <si>
    <t>4e2</t>
  </si>
  <si>
    <t>f) qiymətli kağızların yenidən qiymətləndirilməsi üzrə gəlirlər (zərər)</t>
  </si>
  <si>
    <t>4f</t>
  </si>
  <si>
    <t>g) digər qeyri-faiz gəlir növləri</t>
  </si>
  <si>
    <t>4g</t>
  </si>
  <si>
    <r>
      <t>5. Qeyri-faiz xərcləri, c</t>
    </r>
    <r>
      <rPr>
        <b/>
        <i/>
        <sz val="10"/>
        <rFont val="Times New Roman"/>
        <family val="1"/>
      </rPr>
      <t>əmi</t>
    </r>
  </si>
  <si>
    <r>
      <t>a) əmək haqqı və digər kompensasiya növləri, c</t>
    </r>
    <r>
      <rPr>
        <i/>
        <sz val="10"/>
        <rFont val="Times New Roman"/>
        <family val="1"/>
      </rPr>
      <t>əmi</t>
    </r>
  </si>
  <si>
    <t>5a</t>
  </si>
  <si>
    <t>a1) əmək haqqı</t>
  </si>
  <si>
    <t>5a1</t>
  </si>
  <si>
    <t>a2) mükafatlar</t>
  </si>
  <si>
    <t>5a2</t>
  </si>
  <si>
    <t>a3) kompensasiya və müavinətlərin digər növləri</t>
  </si>
  <si>
    <t>5a3</t>
  </si>
  <si>
    <t>a4) sosial təminat xərcləri</t>
  </si>
  <si>
    <t>5a4</t>
  </si>
  <si>
    <t xml:space="preserve">a5) məşğulluq fonduna ayırmalar </t>
  </si>
  <si>
    <t>5a5</t>
  </si>
  <si>
    <r>
      <t>b) bank fəaliyyətində istifadə olunan əsas vəsaitlərlə bağlı xərclər, c</t>
    </r>
    <r>
      <rPr>
        <i/>
        <sz val="10"/>
        <rFont val="Times New Roman"/>
        <family val="1"/>
      </rPr>
      <t>əmi</t>
    </r>
  </si>
  <si>
    <t>5b</t>
  </si>
  <si>
    <t xml:space="preserve">b1) icarə haqları </t>
  </si>
  <si>
    <t>5b1</t>
  </si>
  <si>
    <t>b2) köhnəlmə (amortizasiya)</t>
  </si>
  <si>
    <t>5b2</t>
  </si>
  <si>
    <t xml:space="preserve">b3) əsas vəsaitlərin saxlanması üçün maddi-texniki təminat xərcləri </t>
  </si>
  <si>
    <t>5b3</t>
  </si>
  <si>
    <t>b4) əsas vəsaitlərlə bağlı sair xərclər</t>
  </si>
  <si>
    <t>5b4</t>
  </si>
  <si>
    <t>c) göstərlimiş xidmətlər üzrə haqq və komissiya xərcləri</t>
  </si>
  <si>
    <t>5c</t>
  </si>
  <si>
    <t>d) digər qeyri-faiz xərclərinin sair növləri</t>
  </si>
  <si>
    <t>5d</t>
  </si>
  <si>
    <t>6. Əməliyyat mənfəəti (zərəri) (sətir 3 üstəgəl sətir 4 çıx sətir 5)</t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</si>
  <si>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</rPr>
      <t>cəmi</t>
    </r>
  </si>
  <si>
    <t>a) müştərilərə kredit itkiləri üzrə ehtiyata ayırmalar</t>
  </si>
  <si>
    <t>7a</t>
  </si>
  <si>
    <t>b) investisiya və qiymətli kağızlar üzrə ehtiyata ayırmalar</t>
  </si>
  <si>
    <t>7b</t>
  </si>
  <si>
    <t>c) bank işində istifadə olunmayan əsas vəsaitlər üzrə ehtiyata ayırmalar</t>
  </si>
  <si>
    <t>7c</t>
  </si>
  <si>
    <t>d) digər aktivlər üzrə ehtiyata ayırmalar</t>
  </si>
  <si>
    <t>7d</t>
  </si>
  <si>
    <t>e) balansdankənar aktivlər üzrə ehtiyata ayırmalar</t>
  </si>
  <si>
    <t>7e</t>
  </si>
  <si>
    <t>f) banklararası tələblər üzrə ehtiyata ayırmalar</t>
  </si>
  <si>
    <t>7f</t>
  </si>
  <si>
    <t>8. Vergilər və bank fəaliyyəti ilə bağlı gözlənilməz xərclər ödənilənədək mənfəət (zərər) (sətir 6 çıx sətir 7)</t>
  </si>
  <si>
    <r>
      <t>9.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Gözlənilməz fəaliyyət növlərindən və əvvəlki dövr üçün uçotdakı dəyişikliklərdən gəlir (xərc), c</t>
    </r>
    <r>
      <rPr>
        <b/>
        <i/>
        <sz val="10"/>
        <rFont val="Times New Roman"/>
        <family val="1"/>
      </rPr>
      <t>əmi</t>
    </r>
  </si>
  <si>
    <t>a) daşınmaz əmlakın satışından gəlir (xərc)</t>
  </si>
  <si>
    <t>9a</t>
  </si>
  <si>
    <t>b) sair gəlir (xərc)</t>
  </si>
  <si>
    <t>9b</t>
  </si>
  <si>
    <t>10. Vergilər ödənilənədək mənfəət (zərər) (sətir 8 üstəgəl (çıx) sətir 9)</t>
  </si>
  <si>
    <t>11. Mənfəətdən vergilər</t>
  </si>
  <si>
    <t>12. Xalis mənfəət (zərər) (sətir 10 çıx sətir 11)</t>
  </si>
  <si>
    <t>13.Elan olunmuş dividendlər, məbləğ</t>
  </si>
  <si>
    <t xml:space="preserve"> MƏNFƏƏT VƏ ZƏRƏR HAQQINDA HESABAT   31.12.2020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</si>
</sst>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8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9" fillId="33" borderId="0" xfId="33" applyFont="1" applyFill="1" applyAlignment="1" applyProtection="1">
      <alignment horizontal="center" vertical="center"/>
      <protection/>
    </xf>
    <xf numFmtId="0" fontId="19" fillId="33" borderId="0" xfId="33" applyFont="1" applyFill="1" applyAlignment="1" applyProtection="1">
      <alignment vertical="center"/>
      <protection/>
    </xf>
    <xf numFmtId="0" fontId="20" fillId="33" borderId="0" xfId="33" applyFont="1" applyFill="1" applyProtection="1">
      <alignment/>
      <protection/>
    </xf>
    <xf numFmtId="0" fontId="21" fillId="33" borderId="10" xfId="33" applyFont="1" applyFill="1" applyBorder="1" applyAlignment="1" applyProtection="1">
      <alignment/>
      <protection/>
    </xf>
    <xf numFmtId="0" fontId="21" fillId="33" borderId="10" xfId="33" applyFont="1" applyFill="1" applyBorder="1" applyAlignment="1" applyProtection="1">
      <alignment horizontal="right"/>
      <protection/>
    </xf>
    <xf numFmtId="0" fontId="22" fillId="34" borderId="11" xfId="33" applyFont="1" applyFill="1" applyBorder="1" applyAlignment="1" applyProtection="1">
      <alignment horizontal="center" vertical="center" wrapText="1"/>
      <protection/>
    </xf>
    <xf numFmtId="0" fontId="22" fillId="34" borderId="11" xfId="33" applyFont="1" applyFill="1" applyBorder="1" applyAlignment="1" applyProtection="1">
      <alignment horizontal="center" vertical="center" wrapText="1"/>
      <protection/>
    </xf>
    <xf numFmtId="0" fontId="22" fillId="34" borderId="11" xfId="33" applyFont="1" applyFill="1" applyBorder="1" applyAlignment="1" applyProtection="1">
      <alignment horizontal="center" vertical="top" wrapText="1"/>
      <protection/>
    </xf>
    <xf numFmtId="0" fontId="22" fillId="34" borderId="11" xfId="33" applyFont="1" applyFill="1" applyBorder="1" applyAlignment="1" applyProtection="1">
      <alignment horizontal="center" vertical="top" wrapText="1"/>
      <protection/>
    </xf>
    <xf numFmtId="0" fontId="22" fillId="34" borderId="11" xfId="33" applyFont="1" applyFill="1" applyBorder="1" applyAlignment="1" applyProtection="1">
      <alignment horizontal="justify" vertical="top" wrapText="1"/>
      <protection/>
    </xf>
    <xf numFmtId="2" fontId="22" fillId="34" borderId="11" xfId="33" applyNumberFormat="1" applyFont="1" applyFill="1" applyBorder="1" applyAlignment="1" applyProtection="1">
      <alignment horizontal="right" vertical="top" wrapText="1"/>
      <protection/>
    </xf>
    <xf numFmtId="0" fontId="20" fillId="34" borderId="11" xfId="33" applyFont="1" applyFill="1" applyBorder="1" applyAlignment="1" applyProtection="1">
      <alignment horizontal="left" vertical="top" wrapText="1" indent="1"/>
      <protection/>
    </xf>
    <xf numFmtId="0" fontId="20" fillId="34" borderId="11" xfId="33" applyFont="1" applyFill="1" applyBorder="1" applyAlignment="1" applyProtection="1">
      <alignment horizontal="center" vertical="center" wrapText="1"/>
      <protection/>
    </xf>
    <xf numFmtId="2" fontId="20" fillId="34" borderId="11" xfId="33" applyNumberFormat="1" applyFont="1" applyFill="1" applyBorder="1" applyAlignment="1" applyProtection="1">
      <alignment horizontal="right" vertical="top" wrapText="1"/>
      <protection/>
    </xf>
    <xf numFmtId="0" fontId="20" fillId="34" borderId="11" xfId="33" applyFont="1" applyFill="1" applyBorder="1" applyAlignment="1" applyProtection="1">
      <alignment horizontal="left" vertical="top" wrapText="1" indent="2"/>
      <protection/>
    </xf>
    <xf numFmtId="0" fontId="20" fillId="34" borderId="11" xfId="33" applyFont="1" applyFill="1" applyBorder="1" applyAlignment="1" applyProtection="1">
      <alignment horizontal="left" vertical="top" wrapText="1" indent="3"/>
      <protection/>
    </xf>
    <xf numFmtId="2" fontId="20" fillId="0" borderId="11" xfId="33" applyNumberFormat="1" applyFont="1" applyFill="1" applyBorder="1" applyAlignment="1" applyProtection="1">
      <alignment horizontal="right" vertical="top" wrapText="1"/>
      <protection locked="0"/>
    </xf>
    <xf numFmtId="0" fontId="20" fillId="34" borderId="11" xfId="33" applyFont="1" applyFill="1" applyBorder="1" applyAlignment="1" applyProtection="1">
      <alignment horizontal="left" vertical="center" indent="3"/>
      <protection/>
    </xf>
    <xf numFmtId="0" fontId="20" fillId="34" borderId="11" xfId="33" applyFont="1" applyFill="1" applyBorder="1" applyAlignment="1" applyProtection="1">
      <alignment horizontal="center" vertical="center"/>
      <protection/>
    </xf>
    <xf numFmtId="0" fontId="20" fillId="34" borderId="11" xfId="33" applyFont="1" applyFill="1" applyBorder="1" applyAlignment="1" applyProtection="1">
      <alignment horizontal="left" vertical="center" indent="1"/>
      <protection/>
    </xf>
    <xf numFmtId="0" fontId="20" fillId="34" borderId="11" xfId="33" applyFont="1" applyFill="1" applyBorder="1" applyAlignment="1" applyProtection="1">
      <alignment horizontal="left" indent="1"/>
      <protection/>
    </xf>
    <xf numFmtId="49" fontId="20" fillId="34" borderId="11" xfId="33" applyNumberFormat="1" applyFont="1" applyFill="1" applyBorder="1" applyAlignment="1" applyProtection="1">
      <alignment horizontal="center" vertical="center" wrapText="1"/>
      <protection/>
    </xf>
    <xf numFmtId="0" fontId="20" fillId="34" borderId="11" xfId="33" applyFont="1" applyFill="1" applyBorder="1" applyAlignment="1" applyProtection="1">
      <alignment horizontal="left" vertical="center" wrapText="1" indent="1"/>
      <protection/>
    </xf>
    <xf numFmtId="0" fontId="20" fillId="34" borderId="11" xfId="33" applyFont="1" applyFill="1" applyBorder="1" applyAlignment="1" applyProtection="1">
      <alignment horizontal="justify" vertical="top" wrapText="1"/>
      <protection/>
    </xf>
    <xf numFmtId="0" fontId="20" fillId="34" borderId="11" xfId="33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5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56.8515625" style="0" customWidth="1"/>
    <col min="3" max="3" width="28.00390625" style="0" customWidth="1"/>
  </cols>
  <sheetData>
    <row r="1" spans="1:3" ht="15.75">
      <c r="A1" s="1" t="s">
        <v>252</v>
      </c>
      <c r="B1" s="1"/>
      <c r="C1" s="2"/>
    </row>
    <row r="2" spans="1:3" ht="15">
      <c r="A2" s="3"/>
      <c r="B2" s="4"/>
      <c r="C2" s="5" t="s">
        <v>0</v>
      </c>
    </row>
    <row r="3" spans="1:3" ht="34.5" customHeight="1">
      <c r="A3" s="6" t="s">
        <v>1</v>
      </c>
      <c r="B3" s="6"/>
      <c r="C3" s="7" t="s">
        <v>2</v>
      </c>
    </row>
    <row r="4" spans="1:3" ht="15">
      <c r="A4" s="8">
        <v>1</v>
      </c>
      <c r="B4" s="8"/>
      <c r="C4" s="9">
        <v>2</v>
      </c>
    </row>
    <row r="5" spans="1:3" ht="25.5" customHeight="1">
      <c r="A5" s="10" t="s">
        <v>3</v>
      </c>
      <c r="B5" s="7">
        <v>1</v>
      </c>
      <c r="C5" s="11">
        <f>C6+C62+C63+C64+C65+C67+C68+C69+C70+C71+C72</f>
        <v>389.84139</v>
      </c>
    </row>
    <row r="6" spans="1:3" ht="17.25" customHeight="1">
      <c r="A6" s="12" t="s">
        <v>4</v>
      </c>
      <c r="B6" s="13" t="s">
        <v>5</v>
      </c>
      <c r="C6" s="14">
        <f>C7+C11+C26+C27+C28+C33+C38+C44+C45+C51++C52+C54+C53+C61</f>
        <v>1.5802199999999997</v>
      </c>
    </row>
    <row r="7" spans="1:3" ht="13.5" customHeight="1">
      <c r="A7" s="15" t="s">
        <v>6</v>
      </c>
      <c r="B7" s="13" t="s">
        <v>7</v>
      </c>
      <c r="C7" s="14">
        <f>SUM(C8:C10)</f>
        <v>0</v>
      </c>
    </row>
    <row r="8" spans="1:3" ht="30.75" customHeight="1">
      <c r="A8" s="16" t="s">
        <v>8</v>
      </c>
      <c r="B8" s="13" t="s">
        <v>9</v>
      </c>
      <c r="C8" s="17"/>
    </row>
    <row r="9" spans="1:3" ht="34.5" customHeight="1">
      <c r="A9" s="16" t="s">
        <v>10</v>
      </c>
      <c r="B9" s="13" t="s">
        <v>11</v>
      </c>
      <c r="C9" s="17"/>
    </row>
    <row r="10" spans="1:3" ht="15">
      <c r="A10" s="18" t="s">
        <v>12</v>
      </c>
      <c r="B10" s="13" t="s">
        <v>13</v>
      </c>
      <c r="C10" s="17"/>
    </row>
    <row r="11" spans="1:3" ht="14.25" customHeight="1">
      <c r="A11" s="15" t="s">
        <v>14</v>
      </c>
      <c r="B11" s="13" t="s">
        <v>15</v>
      </c>
      <c r="C11" s="14">
        <f>SUM(C12:C25)</f>
        <v>0</v>
      </c>
    </row>
    <row r="12" spans="1:3" ht="20.25" customHeight="1">
      <c r="A12" s="16" t="s">
        <v>16</v>
      </c>
      <c r="B12" s="13" t="s">
        <v>17</v>
      </c>
      <c r="C12" s="17"/>
    </row>
    <row r="13" spans="1:3" ht="13.5" customHeight="1">
      <c r="A13" s="16" t="s">
        <v>18</v>
      </c>
      <c r="B13" s="13" t="s">
        <v>19</v>
      </c>
      <c r="C13" s="17"/>
    </row>
    <row r="14" spans="1:3" ht="16.5" customHeight="1">
      <c r="A14" s="16" t="s">
        <v>20</v>
      </c>
      <c r="B14" s="13" t="s">
        <v>21</v>
      </c>
      <c r="C14" s="17"/>
    </row>
    <row r="15" spans="1:3" ht="15">
      <c r="A15" s="18" t="s">
        <v>22</v>
      </c>
      <c r="B15" s="13" t="s">
        <v>23</v>
      </c>
      <c r="C15" s="17"/>
    </row>
    <row r="16" spans="1:3" ht="15">
      <c r="A16" s="18" t="s">
        <v>24</v>
      </c>
      <c r="B16" s="13" t="s">
        <v>25</v>
      </c>
      <c r="C16" s="17"/>
    </row>
    <row r="17" spans="1:3" ht="15">
      <c r="A17" s="18" t="s">
        <v>26</v>
      </c>
      <c r="B17" s="13" t="s">
        <v>27</v>
      </c>
      <c r="C17" s="17"/>
    </row>
    <row r="18" spans="1:3" ht="15">
      <c r="A18" s="18" t="s">
        <v>28</v>
      </c>
      <c r="B18" s="13" t="s">
        <v>29</v>
      </c>
      <c r="C18" s="17"/>
    </row>
    <row r="19" spans="1:3" ht="15">
      <c r="A19" s="18" t="s">
        <v>30</v>
      </c>
      <c r="B19" s="13" t="s">
        <v>31</v>
      </c>
      <c r="C19" s="17"/>
    </row>
    <row r="20" spans="1:3" ht="15">
      <c r="A20" s="18" t="s">
        <v>32</v>
      </c>
      <c r="B20" s="13" t="s">
        <v>33</v>
      </c>
      <c r="C20" s="17"/>
    </row>
    <row r="21" spans="1:3" ht="15">
      <c r="A21" s="18" t="s">
        <v>34</v>
      </c>
      <c r="B21" s="13" t="s">
        <v>35</v>
      </c>
      <c r="C21" s="17"/>
    </row>
    <row r="22" spans="1:3" ht="24.75" customHeight="1">
      <c r="A22" s="16" t="s">
        <v>36</v>
      </c>
      <c r="B22" s="13" t="s">
        <v>37</v>
      </c>
      <c r="C22" s="17"/>
    </row>
    <row r="23" spans="1:3" ht="27.75" customHeight="1">
      <c r="A23" s="16" t="s">
        <v>38</v>
      </c>
      <c r="B23" s="13" t="s">
        <v>39</v>
      </c>
      <c r="C23" s="17"/>
    </row>
    <row r="24" spans="1:3" ht="23.25" customHeight="1">
      <c r="A24" s="16" t="s">
        <v>40</v>
      </c>
      <c r="B24" s="13" t="s">
        <v>41</v>
      </c>
      <c r="C24" s="17"/>
    </row>
    <row r="25" spans="1:3" ht="23.25" customHeight="1">
      <c r="A25" s="16" t="s">
        <v>42</v>
      </c>
      <c r="B25" s="13" t="s">
        <v>43</v>
      </c>
      <c r="C25" s="17"/>
    </row>
    <row r="26" spans="1:3" ht="21.75" customHeight="1">
      <c r="A26" s="15" t="s">
        <v>44</v>
      </c>
      <c r="B26" s="13" t="s">
        <v>45</v>
      </c>
      <c r="C26" s="17"/>
    </row>
    <row r="27" spans="1:3" ht="19.5" customHeight="1">
      <c r="A27" s="15" t="s">
        <v>46</v>
      </c>
      <c r="B27" s="13" t="s">
        <v>47</v>
      </c>
      <c r="C27" s="17"/>
    </row>
    <row r="28" spans="1:3" ht="19.5" customHeight="1">
      <c r="A28" s="15" t="s">
        <v>48</v>
      </c>
      <c r="B28" s="13" t="s">
        <v>49</v>
      </c>
      <c r="C28" s="14">
        <f>SUM(C29:C32)</f>
        <v>0</v>
      </c>
    </row>
    <row r="29" spans="1:3" ht="24" customHeight="1">
      <c r="A29" s="16" t="s">
        <v>50</v>
      </c>
      <c r="B29" s="13" t="s">
        <v>51</v>
      </c>
      <c r="C29" s="17"/>
    </row>
    <row r="30" spans="1:3" ht="16.5" customHeight="1">
      <c r="A30" s="16" t="s">
        <v>52</v>
      </c>
      <c r="B30" s="13" t="s">
        <v>53</v>
      </c>
      <c r="C30" s="17"/>
    </row>
    <row r="31" spans="1:3" ht="15.75" customHeight="1">
      <c r="A31" s="16" t="s">
        <v>54</v>
      </c>
      <c r="B31" s="13" t="s">
        <v>55</v>
      </c>
      <c r="C31" s="17"/>
    </row>
    <row r="32" spans="1:3" ht="17.25" customHeight="1">
      <c r="A32" s="16" t="s">
        <v>56</v>
      </c>
      <c r="B32" s="13" t="s">
        <v>57</v>
      </c>
      <c r="C32" s="17"/>
    </row>
    <row r="33" spans="1:3" ht="22.5" customHeight="1">
      <c r="A33" s="15" t="s">
        <v>58</v>
      </c>
      <c r="B33" s="13" t="s">
        <v>59</v>
      </c>
      <c r="C33" s="14">
        <f>SUM(C34:C37)</f>
        <v>1.3333</v>
      </c>
    </row>
    <row r="34" spans="1:3" ht="22.5" customHeight="1">
      <c r="A34" s="16" t="s">
        <v>60</v>
      </c>
      <c r="B34" s="13" t="s">
        <v>61</v>
      </c>
      <c r="C34" s="17"/>
    </row>
    <row r="35" spans="1:3" ht="24" customHeight="1">
      <c r="A35" s="16" t="s">
        <v>62</v>
      </c>
      <c r="B35" s="13" t="s">
        <v>63</v>
      </c>
      <c r="C35" s="17">
        <v>1.3333</v>
      </c>
    </row>
    <row r="36" spans="1:3" ht="21.75" customHeight="1">
      <c r="A36" s="16" t="s">
        <v>64</v>
      </c>
      <c r="B36" s="13" t="s">
        <v>65</v>
      </c>
      <c r="C36" s="17"/>
    </row>
    <row r="37" spans="1:3" ht="27" customHeight="1">
      <c r="A37" s="16" t="s">
        <v>66</v>
      </c>
      <c r="B37" s="13" t="s">
        <v>67</v>
      </c>
      <c r="C37" s="17"/>
    </row>
    <row r="38" spans="1:3" ht="20.25" customHeight="1">
      <c r="A38" s="15" t="s">
        <v>68</v>
      </c>
      <c r="B38" s="13" t="s">
        <v>69</v>
      </c>
      <c r="C38" s="14">
        <f>SUM(C39:C43)</f>
        <v>0</v>
      </c>
    </row>
    <row r="39" spans="1:3" ht="27" customHeight="1">
      <c r="A39" s="16" t="s">
        <v>70</v>
      </c>
      <c r="B39" s="13" t="s">
        <v>71</v>
      </c>
      <c r="C39" s="17"/>
    </row>
    <row r="40" spans="1:3" ht="19.5" customHeight="1">
      <c r="A40" s="16" t="s">
        <v>72</v>
      </c>
      <c r="B40" s="13" t="s">
        <v>73</v>
      </c>
      <c r="C40" s="17"/>
    </row>
    <row r="41" spans="1:3" ht="12" customHeight="1">
      <c r="A41" s="16" t="s">
        <v>74</v>
      </c>
      <c r="B41" s="13" t="s">
        <v>75</v>
      </c>
      <c r="C41" s="17"/>
    </row>
    <row r="42" spans="1:3" ht="21.75" customHeight="1">
      <c r="A42" s="16" t="s">
        <v>76</v>
      </c>
      <c r="B42" s="13" t="s">
        <v>77</v>
      </c>
      <c r="C42" s="17"/>
    </row>
    <row r="43" spans="1:3" ht="24.75" customHeight="1">
      <c r="A43" s="16" t="s">
        <v>78</v>
      </c>
      <c r="B43" s="13" t="s">
        <v>79</v>
      </c>
      <c r="C43" s="17"/>
    </row>
    <row r="44" spans="1:3" ht="18.75" customHeight="1">
      <c r="A44" s="15" t="s">
        <v>80</v>
      </c>
      <c r="B44" s="13" t="s">
        <v>81</v>
      </c>
      <c r="C44" s="17"/>
    </row>
    <row r="45" spans="1:3" ht="23.25" customHeight="1">
      <c r="A45" s="15" t="s">
        <v>82</v>
      </c>
      <c r="B45" s="13" t="s">
        <v>83</v>
      </c>
      <c r="C45" s="14">
        <f>SUM(C46:C50)</f>
        <v>0.1079</v>
      </c>
    </row>
    <row r="46" spans="1:3" ht="23.25" customHeight="1">
      <c r="A46" s="16" t="s">
        <v>84</v>
      </c>
      <c r="B46" s="13" t="s">
        <v>85</v>
      </c>
      <c r="C46" s="17"/>
    </row>
    <row r="47" spans="1:3" ht="15" customHeight="1">
      <c r="A47" s="16" t="s">
        <v>86</v>
      </c>
      <c r="B47" s="13" t="s">
        <v>87</v>
      </c>
      <c r="C47" s="17"/>
    </row>
    <row r="48" spans="1:3" ht="15.75" customHeight="1">
      <c r="A48" s="16" t="s">
        <v>88</v>
      </c>
      <c r="B48" s="13" t="s">
        <v>89</v>
      </c>
      <c r="C48" s="17"/>
    </row>
    <row r="49" spans="1:3" ht="19.5" customHeight="1">
      <c r="A49" s="16" t="s">
        <v>90</v>
      </c>
      <c r="B49" s="13" t="s">
        <v>91</v>
      </c>
      <c r="C49" s="17">
        <v>0.1079</v>
      </c>
    </row>
    <row r="50" spans="1:3" ht="38.25">
      <c r="A50" s="16" t="s">
        <v>92</v>
      </c>
      <c r="B50" s="13" t="s">
        <v>93</v>
      </c>
      <c r="C50" s="17"/>
    </row>
    <row r="51" spans="1:3" ht="21.75" customHeight="1">
      <c r="A51" s="15" t="s">
        <v>94</v>
      </c>
      <c r="B51" s="13" t="s">
        <v>95</v>
      </c>
      <c r="C51" s="17"/>
    </row>
    <row r="52" spans="1:3" ht="32.25" customHeight="1">
      <c r="A52" s="15" t="s">
        <v>96</v>
      </c>
      <c r="B52" s="13" t="s">
        <v>97</v>
      </c>
      <c r="C52" s="17"/>
    </row>
    <row r="53" spans="1:3" ht="23.25" customHeight="1">
      <c r="A53" s="15" t="s">
        <v>98</v>
      </c>
      <c r="B53" s="13" t="s">
        <v>99</v>
      </c>
      <c r="C53" s="17"/>
    </row>
    <row r="54" spans="1:3" ht="18.75" customHeight="1">
      <c r="A54" s="15" t="s">
        <v>100</v>
      </c>
      <c r="B54" s="13" t="s">
        <v>101</v>
      </c>
      <c r="C54" s="14">
        <f>SUM(C55:C60)</f>
        <v>0.13902</v>
      </c>
    </row>
    <row r="55" spans="1:3" ht="33.75" customHeight="1">
      <c r="A55" s="16" t="s">
        <v>102</v>
      </c>
      <c r="B55" s="13" t="s">
        <v>103</v>
      </c>
      <c r="C55" s="17"/>
    </row>
    <row r="56" spans="1:3" ht="20.25" customHeight="1">
      <c r="A56" s="16" t="s">
        <v>104</v>
      </c>
      <c r="B56" s="13" t="s">
        <v>105</v>
      </c>
      <c r="C56" s="17"/>
    </row>
    <row r="57" spans="1:3" ht="25.5" customHeight="1">
      <c r="A57" s="16" t="s">
        <v>106</v>
      </c>
      <c r="B57" s="13" t="s">
        <v>107</v>
      </c>
      <c r="C57" s="17"/>
    </row>
    <row r="58" spans="1:3" ht="15.75" customHeight="1">
      <c r="A58" s="16" t="s">
        <v>108</v>
      </c>
      <c r="B58" s="13" t="s">
        <v>109</v>
      </c>
      <c r="C58" s="17">
        <v>0.13902</v>
      </c>
    </row>
    <row r="59" spans="1:3" ht="15.75" customHeight="1">
      <c r="A59" s="16" t="s">
        <v>110</v>
      </c>
      <c r="B59" s="13" t="s">
        <v>111</v>
      </c>
      <c r="C59" s="17"/>
    </row>
    <row r="60" spans="1:3" ht="18.75" customHeight="1">
      <c r="A60" s="16" t="s">
        <v>112</v>
      </c>
      <c r="B60" s="13" t="s">
        <v>113</v>
      </c>
      <c r="C60" s="17"/>
    </row>
    <row r="61" spans="1:3" ht="18.75" customHeight="1">
      <c r="A61" s="15" t="s">
        <v>114</v>
      </c>
      <c r="B61" s="13" t="s">
        <v>115</v>
      </c>
      <c r="C61" s="17"/>
    </row>
    <row r="62" spans="1:3" ht="20.25" customHeight="1">
      <c r="A62" s="12" t="s">
        <v>116</v>
      </c>
      <c r="B62" s="13" t="s">
        <v>117</v>
      </c>
      <c r="C62" s="17"/>
    </row>
    <row r="63" spans="1:3" ht="12.75" customHeight="1">
      <c r="A63" s="12" t="s">
        <v>118</v>
      </c>
      <c r="B63" s="13" t="s">
        <v>119</v>
      </c>
      <c r="C63" s="17"/>
    </row>
    <row r="64" spans="1:3" ht="25.5" customHeight="1">
      <c r="A64" s="12" t="s">
        <v>120</v>
      </c>
      <c r="B64" s="13" t="s">
        <v>121</v>
      </c>
      <c r="C64" s="17"/>
    </row>
    <row r="65" spans="1:3" ht="18" customHeight="1">
      <c r="A65" s="12" t="s">
        <v>122</v>
      </c>
      <c r="B65" s="13" t="s">
        <v>123</v>
      </c>
      <c r="C65" s="17">
        <v>0.00585</v>
      </c>
    </row>
    <row r="66" spans="1:3" ht="18" customHeight="1">
      <c r="A66" s="16" t="s">
        <v>124</v>
      </c>
      <c r="B66" s="13" t="s">
        <v>125</v>
      </c>
      <c r="C66" s="17"/>
    </row>
    <row r="67" spans="1:3" ht="15.75" customHeight="1">
      <c r="A67" s="12" t="s">
        <v>126</v>
      </c>
      <c r="B67" s="13" t="s">
        <v>127</v>
      </c>
      <c r="C67" s="17"/>
    </row>
    <row r="68" spans="1:3" ht="22.5" customHeight="1">
      <c r="A68" s="12" t="s">
        <v>128</v>
      </c>
      <c r="B68" s="19" t="s">
        <v>129</v>
      </c>
      <c r="C68" s="17"/>
    </row>
    <row r="69" spans="1:3" ht="19.5" customHeight="1">
      <c r="A69" s="12" t="s">
        <v>130</v>
      </c>
      <c r="B69" s="13" t="s">
        <v>131</v>
      </c>
      <c r="C69" s="17">
        <v>387.91246</v>
      </c>
    </row>
    <row r="70" spans="1:3" ht="15" customHeight="1">
      <c r="A70" s="12" t="s">
        <v>132</v>
      </c>
      <c r="B70" s="13" t="s">
        <v>133</v>
      </c>
      <c r="C70" s="17"/>
    </row>
    <row r="71" spans="1:3" ht="15">
      <c r="A71" s="20" t="s">
        <v>134</v>
      </c>
      <c r="B71" s="13" t="s">
        <v>135</v>
      </c>
      <c r="C71" s="17">
        <v>0.34286</v>
      </c>
    </row>
    <row r="72" spans="1:3" ht="21" customHeight="1">
      <c r="A72" s="12" t="s">
        <v>136</v>
      </c>
      <c r="B72" s="19" t="s">
        <v>137</v>
      </c>
      <c r="C72" s="17"/>
    </row>
    <row r="73" spans="1:3" ht="16.5" customHeight="1">
      <c r="A73" s="10" t="s">
        <v>138</v>
      </c>
      <c r="B73" s="7" t="s">
        <v>139</v>
      </c>
      <c r="C73" s="17"/>
    </row>
    <row r="74" spans="1:3" ht="10.5" customHeight="1">
      <c r="A74" s="10" t="s">
        <v>140</v>
      </c>
      <c r="B74" s="7">
        <v>2</v>
      </c>
      <c r="C74" s="11">
        <f>C75+C80+C81+C82+C83+C84+C85+C86+C87+C88+C89+C90+C91+C92</f>
        <v>20.31</v>
      </c>
    </row>
    <row r="75" spans="1:3" ht="14.25" customHeight="1">
      <c r="A75" s="12" t="s">
        <v>141</v>
      </c>
      <c r="B75" s="13" t="s">
        <v>142</v>
      </c>
      <c r="C75" s="14">
        <f>SUM(C76:C79)</f>
        <v>0</v>
      </c>
    </row>
    <row r="76" spans="1:3" ht="18" customHeight="1">
      <c r="A76" s="16" t="s">
        <v>143</v>
      </c>
      <c r="B76" s="13" t="s">
        <v>144</v>
      </c>
      <c r="C76" s="17"/>
    </row>
    <row r="77" spans="1:3" ht="29.25" customHeight="1">
      <c r="A77" s="16" t="s">
        <v>145</v>
      </c>
      <c r="B77" s="13" t="s">
        <v>146</v>
      </c>
      <c r="C77" s="17"/>
    </row>
    <row r="78" spans="1:3" ht="16.5" customHeight="1">
      <c r="A78" s="16" t="s">
        <v>147</v>
      </c>
      <c r="B78" s="13" t="s">
        <v>148</v>
      </c>
      <c r="C78" s="17"/>
    </row>
    <row r="79" spans="1:3" ht="14.25" customHeight="1">
      <c r="A79" s="16" t="s">
        <v>149</v>
      </c>
      <c r="B79" s="13" t="s">
        <v>150</v>
      </c>
      <c r="C79" s="17"/>
    </row>
    <row r="80" spans="1:3" ht="16.5" customHeight="1">
      <c r="A80" s="12" t="s">
        <v>151</v>
      </c>
      <c r="B80" s="13" t="s">
        <v>152</v>
      </c>
      <c r="C80" s="17"/>
    </row>
    <row r="81" spans="1:3" ht="30" customHeight="1">
      <c r="A81" s="12" t="s">
        <v>153</v>
      </c>
      <c r="B81" s="13" t="s">
        <v>154</v>
      </c>
      <c r="C81" s="17"/>
    </row>
    <row r="82" spans="1:3" ht="16.5" customHeight="1">
      <c r="A82" s="12" t="s">
        <v>155</v>
      </c>
      <c r="B82" s="13" t="s">
        <v>156</v>
      </c>
      <c r="C82" s="17"/>
    </row>
    <row r="83" spans="1:3" ht="27.75" customHeight="1">
      <c r="A83" s="12" t="s">
        <v>157</v>
      </c>
      <c r="B83" s="13" t="s">
        <v>158</v>
      </c>
      <c r="C83" s="17"/>
    </row>
    <row r="84" spans="1:3" ht="14.25" customHeight="1">
      <c r="A84" s="12" t="s">
        <v>159</v>
      </c>
      <c r="B84" s="13" t="s">
        <v>160</v>
      </c>
      <c r="C84" s="17"/>
    </row>
    <row r="85" spans="1:3" ht="18" customHeight="1">
      <c r="A85" s="12" t="s">
        <v>161</v>
      </c>
      <c r="B85" s="13" t="s">
        <v>162</v>
      </c>
      <c r="C85" s="17"/>
    </row>
    <row r="86" spans="1:3" ht="15">
      <c r="A86" s="21" t="s">
        <v>163</v>
      </c>
      <c r="B86" s="13" t="s">
        <v>164</v>
      </c>
      <c r="C86" s="17"/>
    </row>
    <row r="87" spans="1:3" ht="15">
      <c r="A87" s="21" t="s">
        <v>165</v>
      </c>
      <c r="B87" s="13" t="s">
        <v>166</v>
      </c>
      <c r="C87" s="17"/>
    </row>
    <row r="88" spans="1:3" ht="12" customHeight="1">
      <c r="A88" s="12" t="s">
        <v>167</v>
      </c>
      <c r="B88" s="13" t="s">
        <v>168</v>
      </c>
      <c r="C88" s="17"/>
    </row>
    <row r="89" spans="1:3" ht="14.25" customHeight="1">
      <c r="A89" s="12" t="s">
        <v>169</v>
      </c>
      <c r="B89" s="13" t="s">
        <v>170</v>
      </c>
      <c r="C89" s="17"/>
    </row>
    <row r="90" spans="1:3" ht="14.25" customHeight="1">
      <c r="A90" s="12" t="s">
        <v>171</v>
      </c>
      <c r="B90" s="13" t="s">
        <v>172</v>
      </c>
      <c r="C90" s="17"/>
    </row>
    <row r="91" spans="1:3" ht="26.25" customHeight="1">
      <c r="A91" s="12" t="s">
        <v>173</v>
      </c>
      <c r="B91" s="13" t="s">
        <v>174</v>
      </c>
      <c r="C91" s="17"/>
    </row>
    <row r="92" spans="1:3" ht="14.25" customHeight="1">
      <c r="A92" s="12" t="s">
        <v>175</v>
      </c>
      <c r="B92" s="13" t="s">
        <v>176</v>
      </c>
      <c r="C92" s="17">
        <v>20.31</v>
      </c>
    </row>
    <row r="93" spans="1:3" ht="13.5" customHeight="1">
      <c r="A93" s="10" t="s">
        <v>177</v>
      </c>
      <c r="B93" s="7">
        <v>3</v>
      </c>
      <c r="C93" s="11">
        <f>C5-C73-C74</f>
        <v>369.53139</v>
      </c>
    </row>
    <row r="94" spans="1:3" ht="13.5" customHeight="1">
      <c r="A94" s="10" t="s">
        <v>178</v>
      </c>
      <c r="B94" s="7">
        <v>4</v>
      </c>
      <c r="C94" s="11">
        <f>C95+C96+C99+C100+C101+C104+C105</f>
        <v>217.23951</v>
      </c>
    </row>
    <row r="95" spans="1:3" ht="13.5" customHeight="1">
      <c r="A95" s="12" t="s">
        <v>179</v>
      </c>
      <c r="B95" s="13" t="s">
        <v>180</v>
      </c>
      <c r="C95" s="17">
        <v>44.25996</v>
      </c>
    </row>
    <row r="96" spans="1:3" ht="25.5" customHeight="1">
      <c r="A96" s="12" t="s">
        <v>181</v>
      </c>
      <c r="B96" s="13" t="s">
        <v>182</v>
      </c>
      <c r="C96" s="14">
        <f>SUM(C97:C98)</f>
        <v>17.4966</v>
      </c>
    </row>
    <row r="97" spans="1:3" ht="11.25" customHeight="1">
      <c r="A97" s="16" t="s">
        <v>183</v>
      </c>
      <c r="B97" s="13" t="s">
        <v>184</v>
      </c>
      <c r="C97" s="17">
        <v>14.30386</v>
      </c>
    </row>
    <row r="98" spans="1:3" ht="25.5" customHeight="1">
      <c r="A98" s="16" t="s">
        <v>185</v>
      </c>
      <c r="B98" s="13" t="s">
        <v>186</v>
      </c>
      <c r="C98" s="17">
        <v>3.19274</v>
      </c>
    </row>
    <row r="99" spans="1:3" ht="12" customHeight="1">
      <c r="A99" s="12" t="s">
        <v>187</v>
      </c>
      <c r="B99" s="13" t="s">
        <v>188</v>
      </c>
      <c r="C99" s="17"/>
    </row>
    <row r="100" spans="1:3" ht="13.5" customHeight="1">
      <c r="A100" s="12" t="s">
        <v>189</v>
      </c>
      <c r="B100" s="13" t="s">
        <v>190</v>
      </c>
      <c r="C100" s="17"/>
    </row>
    <row r="101" spans="1:3" ht="25.5" customHeight="1">
      <c r="A101" s="12" t="s">
        <v>191</v>
      </c>
      <c r="B101" s="13" t="s">
        <v>192</v>
      </c>
      <c r="C101" s="14">
        <f>SUM(C102:C103)</f>
        <v>0</v>
      </c>
    </row>
    <row r="102" spans="1:3" ht="382.5">
      <c r="A102" s="16" t="s">
        <v>193</v>
      </c>
      <c r="B102" s="22" t="s">
        <v>194</v>
      </c>
      <c r="C102" s="17"/>
    </row>
    <row r="103" spans="1:3" ht="24" customHeight="1">
      <c r="A103" s="16" t="s">
        <v>195</v>
      </c>
      <c r="B103" s="22" t="s">
        <v>196</v>
      </c>
      <c r="C103" s="17"/>
    </row>
    <row r="104" spans="1:3" ht="9" customHeight="1">
      <c r="A104" s="23" t="s">
        <v>197</v>
      </c>
      <c r="B104" s="13" t="s">
        <v>198</v>
      </c>
      <c r="C104" s="17"/>
    </row>
    <row r="105" spans="1:3" ht="15" customHeight="1">
      <c r="A105" s="12" t="s">
        <v>199</v>
      </c>
      <c r="B105" s="13" t="s">
        <v>200</v>
      </c>
      <c r="C105" s="17">
        <v>155.48295</v>
      </c>
    </row>
    <row r="106" spans="1:3" ht="14.25" customHeight="1">
      <c r="A106" s="10" t="s">
        <v>201</v>
      </c>
      <c r="B106" s="7">
        <v>5</v>
      </c>
      <c r="C106" s="11">
        <f>C107+C113+C118+C119</f>
        <v>800.96882</v>
      </c>
    </row>
    <row r="107" spans="1:3" ht="12.75" customHeight="1">
      <c r="A107" s="12" t="s">
        <v>202</v>
      </c>
      <c r="B107" s="13" t="s">
        <v>203</v>
      </c>
      <c r="C107" s="14">
        <f>SUM(C108:C112)</f>
        <v>407.10719</v>
      </c>
    </row>
    <row r="108" spans="1:3" ht="16.5" customHeight="1">
      <c r="A108" s="16" t="s">
        <v>204</v>
      </c>
      <c r="B108" s="13" t="s">
        <v>205</v>
      </c>
      <c r="C108" s="17">
        <v>328.98132</v>
      </c>
    </row>
    <row r="109" spans="1:3" ht="18" customHeight="1">
      <c r="A109" s="16" t="s">
        <v>206</v>
      </c>
      <c r="B109" s="13" t="s">
        <v>207</v>
      </c>
      <c r="C109" s="17">
        <v>6.8612</v>
      </c>
    </row>
    <row r="110" spans="1:3" ht="15" customHeight="1">
      <c r="A110" s="16" t="s">
        <v>208</v>
      </c>
      <c r="B110" s="13" t="s">
        <v>209</v>
      </c>
      <c r="C110" s="17"/>
    </row>
    <row r="111" spans="1:3" ht="12" customHeight="1">
      <c r="A111" s="16" t="s">
        <v>210</v>
      </c>
      <c r="B111" s="13" t="s">
        <v>211</v>
      </c>
      <c r="C111" s="17">
        <v>54.03953</v>
      </c>
    </row>
    <row r="112" spans="1:3" ht="12" customHeight="1">
      <c r="A112" s="16" t="s">
        <v>212</v>
      </c>
      <c r="B112" s="13" t="s">
        <v>213</v>
      </c>
      <c r="C112" s="17">
        <v>17.22514</v>
      </c>
    </row>
    <row r="113" spans="1:3" ht="13.5" customHeight="1">
      <c r="A113" s="12" t="s">
        <v>214</v>
      </c>
      <c r="B113" s="13" t="s">
        <v>215</v>
      </c>
      <c r="C113" s="14">
        <f>SUM(C114:C117)</f>
        <v>220.69869</v>
      </c>
    </row>
    <row r="114" spans="1:3" ht="12.75" customHeight="1">
      <c r="A114" s="16" t="s">
        <v>216</v>
      </c>
      <c r="B114" s="13" t="s">
        <v>217</v>
      </c>
      <c r="C114" s="17">
        <v>142.17321</v>
      </c>
    </row>
    <row r="115" spans="1:3" ht="12.75" customHeight="1">
      <c r="A115" s="16" t="s">
        <v>218</v>
      </c>
      <c r="B115" s="13" t="s">
        <v>219</v>
      </c>
      <c r="C115" s="17">
        <v>10.16099</v>
      </c>
    </row>
    <row r="116" spans="1:3" ht="15" customHeight="1">
      <c r="A116" s="16" t="s">
        <v>220</v>
      </c>
      <c r="B116" s="13" t="s">
        <v>221</v>
      </c>
      <c r="C116" s="17">
        <v>32.3963</v>
      </c>
    </row>
    <row r="117" spans="1:3" ht="13.5" customHeight="1">
      <c r="A117" s="16" t="s">
        <v>222</v>
      </c>
      <c r="B117" s="13" t="s">
        <v>223</v>
      </c>
      <c r="C117" s="17">
        <v>35.96819</v>
      </c>
    </row>
    <row r="118" spans="1:3" ht="15" customHeight="1">
      <c r="A118" s="12" t="s">
        <v>224</v>
      </c>
      <c r="B118" s="13" t="s">
        <v>225</v>
      </c>
      <c r="C118" s="17">
        <v>162.44564</v>
      </c>
    </row>
    <row r="119" spans="1:3" ht="15" customHeight="1">
      <c r="A119" s="12" t="s">
        <v>226</v>
      </c>
      <c r="B119" s="13" t="s">
        <v>227</v>
      </c>
      <c r="C119" s="17">
        <v>10.7173</v>
      </c>
    </row>
    <row r="120" spans="1:3" ht="13.5" customHeight="1">
      <c r="A120" s="10" t="s">
        <v>228</v>
      </c>
      <c r="B120" s="7">
        <v>6</v>
      </c>
      <c r="C120" s="11">
        <f>C93+C94-C106</f>
        <v>-214.19792000000007</v>
      </c>
    </row>
    <row r="121" spans="1:3" ht="26.25" customHeight="1">
      <c r="A121" s="24" t="s">
        <v>229</v>
      </c>
      <c r="B121" s="13">
        <v>7</v>
      </c>
      <c r="C121" s="14">
        <f>SUM(C122:C127)</f>
        <v>-1.90842</v>
      </c>
    </row>
    <row r="122" spans="1:3" ht="14.25" customHeight="1">
      <c r="A122" s="12" t="s">
        <v>230</v>
      </c>
      <c r="B122" s="13" t="s">
        <v>231</v>
      </c>
      <c r="C122" s="17">
        <v>-1.90842</v>
      </c>
    </row>
    <row r="123" spans="1:3" ht="13.5" customHeight="1">
      <c r="A123" s="12" t="s">
        <v>232</v>
      </c>
      <c r="B123" s="13" t="s">
        <v>233</v>
      </c>
      <c r="C123" s="17"/>
    </row>
    <row r="124" spans="1:3" ht="11.25" customHeight="1">
      <c r="A124" s="12" t="s">
        <v>234</v>
      </c>
      <c r="B124" s="13" t="s">
        <v>235</v>
      </c>
      <c r="C124" s="17"/>
    </row>
    <row r="125" spans="1:3" ht="11.25" customHeight="1">
      <c r="A125" s="12" t="s">
        <v>236</v>
      </c>
      <c r="B125" s="13" t="s">
        <v>237</v>
      </c>
      <c r="C125" s="17"/>
    </row>
    <row r="126" spans="1:3" ht="12.75" customHeight="1">
      <c r="A126" s="12" t="s">
        <v>238</v>
      </c>
      <c r="B126" s="13" t="s">
        <v>239</v>
      </c>
      <c r="C126" s="17"/>
    </row>
    <row r="127" spans="1:3" ht="12.75" customHeight="1">
      <c r="A127" s="12" t="s">
        <v>240</v>
      </c>
      <c r="B127" s="13" t="s">
        <v>241</v>
      </c>
      <c r="C127" s="17"/>
    </row>
    <row r="128" spans="1:3" ht="27.75" customHeight="1">
      <c r="A128" s="10" t="s">
        <v>242</v>
      </c>
      <c r="B128" s="7">
        <v>8</v>
      </c>
      <c r="C128" s="14">
        <f>C120-C121</f>
        <v>-212.28950000000006</v>
      </c>
    </row>
    <row r="129" spans="1:3" ht="27" customHeight="1">
      <c r="A129" s="10" t="s">
        <v>243</v>
      </c>
      <c r="B129" s="13">
        <v>9</v>
      </c>
      <c r="C129" s="14">
        <f>SUM(C130:C131)</f>
        <v>0</v>
      </c>
    </row>
    <row r="130" spans="1:3" ht="13.5" customHeight="1">
      <c r="A130" s="12" t="s">
        <v>244</v>
      </c>
      <c r="B130" s="13" t="s">
        <v>245</v>
      </c>
      <c r="C130" s="17"/>
    </row>
    <row r="131" spans="1:3" ht="20.25" customHeight="1">
      <c r="A131" s="12" t="s">
        <v>246</v>
      </c>
      <c r="B131" s="13" t="s">
        <v>247</v>
      </c>
      <c r="C131" s="17"/>
    </row>
    <row r="132" spans="1:3" ht="15.75" customHeight="1">
      <c r="A132" s="10" t="s">
        <v>248</v>
      </c>
      <c r="B132" s="7">
        <v>10</v>
      </c>
      <c r="C132" s="14">
        <f>C128+C129</f>
        <v>-212.28950000000006</v>
      </c>
    </row>
    <row r="133" spans="1:3" ht="16.5" customHeight="1">
      <c r="A133" s="10" t="s">
        <v>249</v>
      </c>
      <c r="B133" s="7">
        <v>11</v>
      </c>
      <c r="C133" s="17"/>
    </row>
    <row r="134" spans="1:3" ht="14.25" customHeight="1">
      <c r="A134" s="10" t="s">
        <v>250</v>
      </c>
      <c r="B134" s="7">
        <v>12</v>
      </c>
      <c r="C134" s="11">
        <f>C132-C133</f>
        <v>-212.28950000000006</v>
      </c>
    </row>
    <row r="135" spans="1:3" ht="12.75" customHeight="1">
      <c r="A135" s="25" t="s">
        <v>251</v>
      </c>
      <c r="B135" s="13">
        <v>13</v>
      </c>
      <c r="C135" s="17"/>
    </row>
  </sheetData>
  <sheetProtection/>
  <mergeCells count="3">
    <mergeCell ref="A1:C1"/>
    <mergeCell ref="A3:B3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2021-01-28T13:19:03Z</dcterms:created>
  <dcterms:modified xsi:type="dcterms:W3CDTF">2021-01-28T13:29:22Z</dcterms:modified>
  <cp:category/>
  <cp:version/>
  <cp:contentType/>
  <cp:contentStatus/>
</cp:coreProperties>
</file>